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โอนเงินปีหน่วยงานย่อย ปี 2566\ปี 2566\"/>
    </mc:Choice>
  </mc:AlternateContent>
  <xr:revisionPtr revIDLastSave="0" documentId="13_ncr:1_{31F407AD-7AD6-4294-8C32-04E3AAA65C07}" xr6:coauthVersionLast="43" xr6:coauthVersionMax="43" xr10:uidLastSave="{00000000-0000-0000-0000-000000000000}"/>
  <bookViews>
    <workbookView xWindow="-120" yWindow="-120" windowWidth="21840" windowHeight="13020" activeTab="2" xr2:uid="{00000000-000D-0000-FFFF-FFFF00000000}"/>
  </bookViews>
  <sheets>
    <sheet name="วิทยุ" sheetId="3" r:id="rId1"/>
    <sheet name="เลขที่บัญชี" sheetId="2" r:id="rId2"/>
    <sheet name="การโอนสิงหาคม 2566" sheetId="1" r:id="rId3"/>
    <sheet name="รายละเอียดการเขียนเช็ค" sheetId="4" r:id="rId4"/>
  </sheets>
  <definedNames>
    <definedName name="_xlnm.Print_Titles" localSheetId="3">รายละเอียดการเขียนเช็ค!$1:$2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" l="1"/>
  <c r="E29" i="4"/>
  <c r="D42" i="1"/>
  <c r="F42" i="1"/>
  <c r="G42" i="1"/>
  <c r="G41" i="1"/>
  <c r="G38" i="1"/>
  <c r="G35" i="1"/>
  <c r="G33" i="1"/>
  <c r="G29" i="1"/>
  <c r="F16" i="1"/>
  <c r="G17" i="1" s="1"/>
  <c r="F18" i="1"/>
  <c r="G19" i="1" s="1"/>
  <c r="F20" i="1"/>
  <c r="F21" i="1"/>
  <c r="G22" i="1" s="1"/>
  <c r="F23" i="1"/>
  <c r="G24" i="1" s="1"/>
  <c r="F25" i="1"/>
  <c r="F26" i="1"/>
  <c r="F27" i="1"/>
  <c r="F28" i="1"/>
  <c r="F30" i="1"/>
  <c r="F31" i="1"/>
  <c r="F32" i="1"/>
  <c r="F34" i="1"/>
  <c r="F36" i="1"/>
  <c r="F37" i="1"/>
  <c r="F39" i="1"/>
  <c r="F40" i="1"/>
  <c r="F14" i="1"/>
  <c r="G15" i="1" s="1"/>
  <c r="F6" i="1"/>
  <c r="G7" i="1" s="1"/>
  <c r="F8" i="1"/>
  <c r="F9" i="1"/>
  <c r="G13" i="1" s="1"/>
  <c r="F10" i="1"/>
  <c r="F11" i="1"/>
  <c r="F12" i="1"/>
  <c r="C30" i="4" l="1"/>
</calcChain>
</file>

<file path=xl/sharedStrings.xml><?xml version="1.0" encoding="utf-8"?>
<sst xmlns="http://schemas.openxmlformats.org/spreadsheetml/2006/main" count="179" uniqueCount="116">
  <si>
    <t>ที่ฎีกา</t>
  </si>
  <si>
    <t>จำนวนเงิน</t>
  </si>
  <si>
    <t>รวมเงิน</t>
  </si>
  <si>
    <t>หน่วยงานย่อย</t>
  </si>
  <si>
    <t>ACC</t>
  </si>
  <si>
    <t>ของกระทรวงสาธารณสุข</t>
  </si>
  <si>
    <t xml:space="preserve">ที่หนังสือ กส ๐๐๓๒.๐๐๑/๑๐๒/ว  </t>
  </si>
  <si>
    <t>ลักษณะข่าว…ด่วนที่สุด……………………………….</t>
  </si>
  <si>
    <t>นามผู้ส่ง  กส ๐๑……………………....</t>
  </si>
  <si>
    <t>ตำแหน่ง……นพ.สสจ.กส…………………………..</t>
  </si>
  <si>
    <t>สังกัด…………………………………………………………..</t>
  </si>
  <si>
    <t>ข้อความข่าว</t>
  </si>
  <si>
    <t>ด้วยงานการเงิน สำนักงานสาธารณสุขจังหวัดกาฬสินธุ์    ได้โอนเงินเข้าบัญชีหน่วยงานของท่าน</t>
  </si>
  <si>
    <t>จึงเรียนมาเพื่อทราบ และแจ้งเจ้าหน้าที่ที่เกี่ยวข้องดำเนินการต่อไป</t>
  </si>
  <si>
    <t>อนุมัติให้ส่งข่าวได้</t>
  </si>
  <si>
    <t xml:space="preserve">ลงชื่อ       </t>
  </si>
  <si>
    <t>พนักงานส่งข่าว</t>
  </si>
  <si>
    <t>พนักงานรับข่าว</t>
  </si>
  <si>
    <t>เวลา……………..........................................…….</t>
  </si>
  <si>
    <t>เวลา…….......................…………….</t>
  </si>
  <si>
    <t xml:space="preserve">นามผู้รับ </t>
  </si>
  <si>
    <t>รายละเอียดฎีกาที่ขออนุมัติจ่ายให้ผู้มีสิทธิ์ บัญชี  772-9</t>
  </si>
  <si>
    <t>วันเดือนปี</t>
  </si>
  <si>
    <t>จ่ายให้</t>
  </si>
  <si>
    <t>รายการ</t>
  </si>
  <si>
    <t>หมายเหตุ</t>
  </si>
  <si>
    <t xml:space="preserve"> "</t>
  </si>
  <si>
    <t>รวมเงินทั้งสิ้น</t>
  </si>
  <si>
    <t>ที่ บง</t>
  </si>
  <si>
    <t>หน่วยงาน</t>
  </si>
  <si>
    <t>ภาษี</t>
  </si>
  <si>
    <t xml:space="preserve">                                    รายละเอียดการโอนเงินเข้าบัญชีหน่วยงานย่อย</t>
  </si>
  <si>
    <t>ว ด ป ที่โอน</t>
  </si>
  <si>
    <t>TOTAL</t>
  </si>
  <si>
    <t>"</t>
  </si>
  <si>
    <t>ลำดับ</t>
  </si>
  <si>
    <t>โอนเข้าบัญชีหน่วยงานในสังกัด</t>
  </si>
  <si>
    <t>เรื่อง    แจ้งการโอนเงินเข้าบัญชี</t>
  </si>
  <si>
    <t>รายละเอียดการโอนเงินผ่านระบบ KTB Corporate Online</t>
  </si>
  <si>
    <t>ลงชื่อ...............................................................ผู้ตรวจสอบ</t>
  </si>
  <si>
    <t xml:space="preserve"> (นางวิราวรรณ   ศรีนามล)</t>
  </si>
  <si>
    <t>เจ้าพนักงานการเงินและบัญชีชำนาญงาน</t>
  </si>
  <si>
    <t>ที่ข่าว          /๖๖</t>
  </si>
  <si>
    <t>COMPANY ID : STLK030577   จ่ายจากบัญชี 772-9</t>
  </si>
  <si>
    <t>ค่าใช้จ่ายในการจัดประชุมฯ</t>
  </si>
  <si>
    <t>สสอ.เมืองกาฬสินธุ์</t>
  </si>
  <si>
    <t>สสอ.กุฉินารายณ์</t>
  </si>
  <si>
    <t>50/66</t>
  </si>
  <si>
    <t>51/66</t>
  </si>
  <si>
    <t>สสอ.ร่องคำ</t>
  </si>
  <si>
    <t>52/66</t>
  </si>
  <si>
    <t>สสอ.ห้วยเม็ก</t>
  </si>
  <si>
    <t>46/66</t>
  </si>
  <si>
    <t>ค่าตอบแทนชันสูตรพลิกศพฯ</t>
  </si>
  <si>
    <t xml:space="preserve">            "</t>
  </si>
  <si>
    <t>สำนักงานสาธารณสุขจังหวัดกาฬสินธุ์</t>
  </si>
  <si>
    <t>รพร.กุฉินารายณ์</t>
  </si>
  <si>
    <t>72/66</t>
  </si>
  <si>
    <t>74/66</t>
  </si>
  <si>
    <t>66/66</t>
  </si>
  <si>
    <t>สสอ.นาคู</t>
  </si>
  <si>
    <t>คชจ.ในการจัดประชุมฯ</t>
  </si>
  <si>
    <t>รพ.กุฉินารายณ์</t>
  </si>
  <si>
    <t>เป็นค่าใช้จ่ายในการจัดประชุม/อบรม,ค่าตอบแทนชันสูตรพลิกศพ และค่าสาธารณูปโภคฯ  ประจำเดือนสิงหาคม</t>
  </si>
  <si>
    <t>1595/66</t>
  </si>
  <si>
    <t>รพ.กาฬสินธุ์</t>
  </si>
  <si>
    <t>0033.205.3/7769</t>
  </si>
  <si>
    <t>1580/66</t>
  </si>
  <si>
    <t>71/66</t>
  </si>
  <si>
    <t>1569/66</t>
  </si>
  <si>
    <t>1570/66</t>
  </si>
  <si>
    <t>65/66</t>
  </si>
  <si>
    <t>69/66</t>
  </si>
  <si>
    <t>70/66</t>
  </si>
  <si>
    <t>1571/66</t>
  </si>
  <si>
    <t>รพ.ฆ้องชัย</t>
  </si>
  <si>
    <t>31/66</t>
  </si>
  <si>
    <t>รพ.นาคู</t>
  </si>
  <si>
    <t>33/66</t>
  </si>
  <si>
    <t>1572/66</t>
  </si>
  <si>
    <t>รพ.ห้วยเม็ก</t>
  </si>
  <si>
    <t>158/66</t>
  </si>
  <si>
    <t>1579/66</t>
  </si>
  <si>
    <t>73/66</t>
  </si>
  <si>
    <t>1601/66</t>
  </si>
  <si>
    <t>42/66</t>
  </si>
  <si>
    <t>75/66</t>
  </si>
  <si>
    <t>1607/66</t>
  </si>
  <si>
    <t>56/66</t>
  </si>
  <si>
    <t>1610/66</t>
  </si>
  <si>
    <t>สสอ.นามน</t>
  </si>
  <si>
    <t>1609/66</t>
  </si>
  <si>
    <t>47/66</t>
  </si>
  <si>
    <t>1608/66</t>
  </si>
  <si>
    <t>สสอ.ฆ้องชัย</t>
  </si>
  <si>
    <t>48/66</t>
  </si>
  <si>
    <t>1604/66</t>
  </si>
  <si>
    <t xml:space="preserve">                                STLK        /66</t>
  </si>
  <si>
    <t xml:space="preserve"> โอนเงินเขาบญชีในวันที่   25    สิงหาคม  2566</t>
  </si>
  <si>
    <t>คชจ.ในการจัดประชุมฯ/ดูงาน</t>
  </si>
  <si>
    <t>คชจ.ในการจัดประชุมฯ จำนวน 3 รายการ</t>
  </si>
  <si>
    <t>คชจ.ในการจัดประชุมฯ จำนวน 4 รายการ</t>
  </si>
  <si>
    <t>ค่าสาธารณูปโภคฯ จำนวน 5 รายการ</t>
  </si>
  <si>
    <t xml:space="preserve">                "</t>
  </si>
  <si>
    <t>ค่าสาธารณูปโภคฯ จำนวน 2 รายการ</t>
  </si>
  <si>
    <t>จำนวน  12     แห่ง</t>
  </si>
  <si>
    <t>Customer Ref# CB000066132657</t>
  </si>
  <si>
    <t>วันที่ทำรายการ  23     สิงหาคม    2566</t>
  </si>
  <si>
    <t>วันที่รายการมีผล  25    สิงหาคม   2566</t>
  </si>
  <si>
    <t>วันที่ ๒๕   เดือนสิงหาคม  พ.ศ. ๒๕๖๖</t>
  </si>
  <si>
    <t>วันที่ ๒๕   เดือนสิงหาคม พ.ศ. ๒๕๖๖</t>
  </si>
  <si>
    <t>รพ.กาฬสินธุ์ ,กุฉินารายณ์,ฆ้องชัย,นาคู</t>
  </si>
  <si>
    <t xml:space="preserve"> ๒๕๖๖ ซึ่งได้โอนเข้าบัญชี ในวันที่  ๒๕  สิงหาคม  ๒๕๖๖  ดูรายละเอียดได้ที่ http://kalasin.moph.go.th/</t>
  </si>
  <si>
    <t>ห้วยเม็ก และ สสอ.เมือง,ห้วยเม็ก,ร่องคำ,กุฉินารายณ์</t>
  </si>
  <si>
    <t>นาคู,นามน และฆ้องชัย</t>
  </si>
  <si>
    <t>25/08/2566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</si>
</sst>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u/>
      <sz val="7"/>
      <color indexed="12"/>
      <name val="Cordia New"/>
      <family val="2"/>
    </font>
    <font>
      <u/>
      <sz val="14"/>
      <color indexed="12"/>
      <name val="TH SarabunPSK"/>
      <family val="2"/>
    </font>
    <font>
      <sz val="13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Cordia New"/>
      <family val="2"/>
    </font>
    <font>
      <b/>
      <sz val="16"/>
      <color theme="1"/>
      <name val="TH SarabunPSK"/>
      <family val="2"/>
    </font>
    <font>
      <b/>
      <sz val="18"/>
      <color rgb="FFFF0000"/>
      <name val="Cordia New"/>
      <family val="2"/>
    </font>
    <font>
      <b/>
      <sz val="14"/>
      <color rgb="FFFF0000"/>
      <name val="Cordia New"/>
      <family val="2"/>
    </font>
    <font>
      <sz val="16"/>
      <name val="TH SarabunIT๙"/>
      <family val="2"/>
    </font>
    <font>
      <sz val="14"/>
      <name val="TH SarabunIT๙"/>
      <family val="2"/>
    </font>
    <font>
      <b/>
      <u/>
      <sz val="20"/>
      <name val="TH SarabunIT๙"/>
      <family val="2"/>
    </font>
    <font>
      <sz val="15"/>
      <name val="TH SarabunIT๙"/>
      <family val="2"/>
    </font>
    <font>
      <b/>
      <sz val="16"/>
      <name val="TH SarabunIT๙"/>
      <family val="2"/>
    </font>
    <font>
      <b/>
      <sz val="14"/>
      <color theme="1"/>
      <name val="Cordia New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Cordia New"/>
      <family val="2"/>
      <charset val="22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Border="1"/>
    <xf numFmtId="43" fontId="3" fillId="0" borderId="0" xfId="1" applyFont="1" applyBorder="1"/>
    <xf numFmtId="0" fontId="3" fillId="0" borderId="11" xfId="0" applyFont="1" applyBorder="1"/>
    <xf numFmtId="0" fontId="2" fillId="0" borderId="10" xfId="0" applyFont="1" applyBorder="1"/>
    <xf numFmtId="0" fontId="2" fillId="0" borderId="0" xfId="0" applyFont="1" applyBorder="1"/>
    <xf numFmtId="43" fontId="2" fillId="0" borderId="11" xfId="1" applyFont="1" applyBorder="1"/>
    <xf numFmtId="0" fontId="4" fillId="0" borderId="10" xfId="0" applyFont="1" applyBorder="1"/>
    <xf numFmtId="0" fontId="4" fillId="0" borderId="15" xfId="0" applyFont="1" applyBorder="1"/>
    <xf numFmtId="43" fontId="4" fillId="0" borderId="15" xfId="1" applyFont="1" applyBorder="1"/>
    <xf numFmtId="43" fontId="4" fillId="0" borderId="16" xfId="1" applyFont="1" applyBorder="1"/>
    <xf numFmtId="0" fontId="3" fillId="0" borderId="0" xfId="0" applyFont="1" applyBorder="1" applyAlignment="1">
      <alignment horizontal="left"/>
    </xf>
    <xf numFmtId="0" fontId="8" fillId="0" borderId="10" xfId="2" applyFont="1" applyBorder="1" applyAlignment="1" applyProtection="1"/>
    <xf numFmtId="0" fontId="4" fillId="0" borderId="0" xfId="0" applyFont="1" applyBorder="1"/>
    <xf numFmtId="0" fontId="4" fillId="0" borderId="11" xfId="0" applyFont="1" applyBorder="1"/>
    <xf numFmtId="0" fontId="4" fillId="0" borderId="16" xfId="0" applyFont="1" applyBorder="1"/>
    <xf numFmtId="43" fontId="4" fillId="0" borderId="0" xfId="1" applyFont="1" applyBorder="1"/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0" fontId="9" fillId="0" borderId="12" xfId="0" applyFont="1" applyBorder="1"/>
    <xf numFmtId="0" fontId="4" fillId="0" borderId="1" xfId="0" applyFont="1" applyBorder="1"/>
    <xf numFmtId="43" fontId="4" fillId="0" borderId="13" xfId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43" fontId="3" fillId="0" borderId="3" xfId="1" applyFont="1" applyBorder="1"/>
    <xf numFmtId="43" fontId="11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/>
    </xf>
    <xf numFmtId="43" fontId="3" fillId="0" borderId="5" xfId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11" fillId="0" borderId="5" xfId="0" applyNumberFormat="1" applyFont="1" applyBorder="1"/>
    <xf numFmtId="0" fontId="3" fillId="2" borderId="17" xfId="0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0" fontId="2" fillId="0" borderId="2" xfId="0" applyFont="1" applyBorder="1"/>
    <xf numFmtId="43" fontId="12" fillId="0" borderId="2" xfId="0" applyNumberFormat="1" applyFont="1" applyBorder="1"/>
    <xf numFmtId="43" fontId="11" fillId="0" borderId="2" xfId="0" applyNumberFormat="1" applyFont="1" applyBorder="1"/>
    <xf numFmtId="0" fontId="2" fillId="0" borderId="6" xfId="0" applyFont="1" applyBorder="1"/>
    <xf numFmtId="14" fontId="6" fillId="0" borderId="3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43" fontId="4" fillId="2" borderId="7" xfId="1" applyFont="1" applyFill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3" fontId="2" fillId="0" borderId="18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17" fontId="3" fillId="0" borderId="18" xfId="0" applyNumberFormat="1" applyFont="1" applyBorder="1" applyAlignment="1">
      <alignment horizontal="center"/>
    </xf>
    <xf numFmtId="43" fontId="3" fillId="0" borderId="18" xfId="1" applyFont="1" applyBorder="1" applyAlignment="1">
      <alignment horizontal="right"/>
    </xf>
    <xf numFmtId="43" fontId="13" fillId="0" borderId="6" xfId="0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43" fontId="17" fillId="0" borderId="0" xfId="0" applyNumberFormat="1" applyFont="1" applyBorder="1"/>
    <xf numFmtId="43" fontId="14" fillId="0" borderId="6" xfId="1" applyFont="1" applyBorder="1" applyAlignment="1">
      <alignment horizontal="center"/>
    </xf>
    <xf numFmtId="43" fontId="18" fillId="0" borderId="18" xfId="0" applyNumberFormat="1" applyFont="1" applyBorder="1" applyAlignment="1">
      <alignment horizontal="center"/>
    </xf>
    <xf numFmtId="43" fontId="17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/>
    <xf numFmtId="43" fontId="3" fillId="0" borderId="17" xfId="1" applyFont="1" applyBorder="1"/>
    <xf numFmtId="43" fontId="11" fillId="0" borderId="5" xfId="0" applyNumberFormat="1" applyFont="1" applyBorder="1" applyAlignment="1">
      <alignment horizontal="center"/>
    </xf>
    <xf numFmtId="0" fontId="0" fillId="3" borderId="0" xfId="0" applyFill="1"/>
    <xf numFmtId="43" fontId="0" fillId="0" borderId="3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43" fontId="16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43" fontId="13" fillId="0" borderId="0" xfId="0" applyNumberFormat="1" applyFont="1" applyBorder="1" applyAlignment="1">
      <alignment horizontal="center"/>
    </xf>
    <xf numFmtId="43" fontId="4" fillId="2" borderId="0" xfId="1" applyFont="1" applyFill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0" fillId="0" borderId="0" xfId="0" applyNumberFormat="1"/>
    <xf numFmtId="0" fontId="19" fillId="0" borderId="10" xfId="0" applyFont="1" applyBorder="1"/>
    <xf numFmtId="0" fontId="19" fillId="0" borderId="0" xfId="0" applyFont="1" applyBorder="1"/>
    <xf numFmtId="43" fontId="19" fillId="0" borderId="0" xfId="1" applyFont="1" applyBorder="1"/>
    <xf numFmtId="0" fontId="19" fillId="0" borderId="11" xfId="0" applyFont="1" applyBorder="1"/>
    <xf numFmtId="43" fontId="19" fillId="0" borderId="11" xfId="1" applyFont="1" applyBorder="1"/>
    <xf numFmtId="0" fontId="19" fillId="0" borderId="12" xfId="0" applyFont="1" applyBorder="1"/>
    <xf numFmtId="0" fontId="19" fillId="0" borderId="1" xfId="0" applyFont="1" applyBorder="1"/>
    <xf numFmtId="43" fontId="19" fillId="0" borderId="13" xfId="1" applyFont="1" applyBorder="1"/>
    <xf numFmtId="0" fontId="19" fillId="0" borderId="14" xfId="0" applyFont="1" applyBorder="1"/>
    <xf numFmtId="0" fontId="19" fillId="0" borderId="15" xfId="0" applyFont="1" applyBorder="1"/>
    <xf numFmtId="43" fontId="19" fillId="0" borderId="15" xfId="1" applyFont="1" applyBorder="1"/>
    <xf numFmtId="0" fontId="19" fillId="0" borderId="16" xfId="0" applyFont="1" applyBorder="1"/>
    <xf numFmtId="0" fontId="20" fillId="0" borderId="14" xfId="0" applyFont="1" applyBorder="1"/>
    <xf numFmtId="0" fontId="20" fillId="0" borderId="15" xfId="0" applyFont="1" applyBorder="1"/>
    <xf numFmtId="43" fontId="20" fillId="0" borderId="15" xfId="1" applyFont="1" applyBorder="1"/>
    <xf numFmtId="43" fontId="20" fillId="0" borderId="16" xfId="1" applyFont="1" applyBorder="1"/>
    <xf numFmtId="0" fontId="23" fillId="0" borderId="0" xfId="0" applyFont="1" applyBorder="1"/>
    <xf numFmtId="43" fontId="23" fillId="0" borderId="11" xfId="1" applyFont="1" applyBorder="1"/>
    <xf numFmtId="43" fontId="18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7" fontId="3" fillId="0" borderId="5" xfId="0" applyNumberFormat="1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43" fontId="18" fillId="0" borderId="5" xfId="0" applyNumberFormat="1" applyFont="1" applyBorder="1" applyAlignment="1">
      <alignment horizontal="center"/>
    </xf>
    <xf numFmtId="43" fontId="13" fillId="0" borderId="6" xfId="1" applyFont="1" applyBorder="1" applyAlignment="1">
      <alignment horizontal="center"/>
    </xf>
    <xf numFmtId="0" fontId="4" fillId="0" borderId="2" xfId="0" applyFont="1" applyBorder="1"/>
    <xf numFmtId="43" fontId="24" fillId="0" borderId="3" xfId="0" applyNumberFormat="1" applyFont="1" applyBorder="1" applyAlignment="1">
      <alignment horizontal="center"/>
    </xf>
    <xf numFmtId="43" fontId="25" fillId="0" borderId="3" xfId="1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43" fontId="26" fillId="0" borderId="3" xfId="0" applyNumberFormat="1" applyFont="1" applyBorder="1" applyAlignment="1">
      <alignment horizontal="center"/>
    </xf>
    <xf numFmtId="43" fontId="2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2" fillId="0" borderId="4" xfId="0" applyNumberFormat="1" applyFont="1" applyBorder="1" applyAlignment="1">
      <alignment horizontal="center"/>
    </xf>
    <xf numFmtId="43" fontId="18" fillId="0" borderId="4" xfId="0" applyNumberFormat="1" applyFont="1" applyBorder="1" applyAlignment="1">
      <alignment horizontal="center"/>
    </xf>
    <xf numFmtId="49" fontId="28" fillId="4" borderId="2" xfId="0" applyNumberFormat="1" applyFont="1" applyFill="1" applyBorder="1" applyAlignment="1">
      <alignment horizontal="center"/>
    </xf>
    <xf numFmtId="0" fontId="4" fillId="2" borderId="7" xfId="1" applyNumberFormat="1" applyFont="1" applyFill="1" applyBorder="1"/>
    <xf numFmtId="4" fontId="4" fillId="2" borderId="2" xfId="1" applyNumberFormat="1" applyFont="1" applyFill="1" applyBorder="1"/>
    <xf numFmtId="4" fontId="4" fillId="2" borderId="2" xfId="1" applyNumberFormat="1" applyFont="1" applyFill="1" applyBorder="1" applyAlignment="1">
      <alignment horizontal="right"/>
    </xf>
    <xf numFmtId="4" fontId="0" fillId="0" borderId="0" xfId="0" applyNumberFormat="1"/>
    <xf numFmtId="0" fontId="4" fillId="3" borderId="7" xfId="1" applyNumberFormat="1" applyFont="1" applyFill="1" applyBorder="1"/>
    <xf numFmtId="17" fontId="3" fillId="0" borderId="4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3" fontId="3" fillId="0" borderId="20" xfId="1" applyFont="1" applyBorder="1" applyAlignment="1">
      <alignment horizontal="right"/>
    </xf>
    <xf numFmtId="43" fontId="2" fillId="0" borderId="20" xfId="0" applyNumberFormat="1" applyFont="1" applyBorder="1" applyAlignment="1">
      <alignment horizontal="center"/>
    </xf>
    <xf numFmtId="43" fontId="18" fillId="0" borderId="2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2" borderId="21" xfId="0" applyFont="1" applyFill="1" applyBorder="1"/>
    <xf numFmtId="0" fontId="4" fillId="0" borderId="18" xfId="0" applyFont="1" applyBorder="1" applyAlignment="1">
      <alignment horizontal="left"/>
    </xf>
    <xf numFmtId="43" fontId="3" fillId="0" borderId="18" xfId="1" applyFont="1" applyBorder="1"/>
    <xf numFmtId="43" fontId="11" fillId="0" borderId="18" xfId="0" applyNumberFormat="1" applyFont="1" applyBorder="1"/>
    <xf numFmtId="0" fontId="4" fillId="3" borderId="2" xfId="1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1" fillId="0" borderId="10" xfId="1" applyFont="1" applyBorder="1" applyAlignment="1">
      <alignment horizontal="center"/>
    </xf>
    <xf numFmtId="43" fontId="20" fillId="0" borderId="0" xfId="1" applyFont="1" applyBorder="1" applyAlignment="1">
      <alignment horizontal="center"/>
    </xf>
    <xf numFmtId="43" fontId="20" fillId="0" borderId="11" xfId="1" applyFont="1" applyBorder="1" applyAlignment="1">
      <alignment horizontal="center"/>
    </xf>
    <xf numFmtId="43" fontId="22" fillId="0" borderId="10" xfId="1" applyFont="1" applyBorder="1" applyAlignment="1">
      <alignment horizontal="center"/>
    </xf>
    <xf numFmtId="43" fontId="22" fillId="0" borderId="0" xfId="1" applyFont="1" applyBorder="1" applyAlignment="1">
      <alignment horizontal="center"/>
    </xf>
    <xf numFmtId="43" fontId="22" fillId="0" borderId="11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B12" sqref="B12"/>
    </sheetView>
  </sheetViews>
  <sheetFormatPr defaultRowHeight="21.75" x14ac:dyDescent="0.5"/>
  <cols>
    <col min="4" max="4" width="3.5703125" customWidth="1"/>
    <col min="5" max="5" width="11.42578125" customWidth="1"/>
    <col min="7" max="7" width="10.5703125" customWidth="1"/>
    <col min="8" max="8" width="30.5703125" customWidth="1"/>
  </cols>
  <sheetData>
    <row r="1" spans="1:8" ht="29.25" x14ac:dyDescent="0.5">
      <c r="A1" s="151" t="s">
        <v>5</v>
      </c>
      <c r="B1" s="152"/>
      <c r="C1" s="152"/>
      <c r="D1" s="152"/>
      <c r="E1" s="152"/>
      <c r="F1" s="152"/>
      <c r="G1" s="152"/>
      <c r="H1" s="153"/>
    </row>
    <row r="2" spans="1:8" ht="23.25" x14ac:dyDescent="0.5">
      <c r="A2" s="4" t="s">
        <v>42</v>
      </c>
      <c r="B2" s="5"/>
      <c r="C2" s="5"/>
      <c r="D2" s="6"/>
      <c r="E2" s="7"/>
      <c r="F2" s="8" t="s">
        <v>6</v>
      </c>
      <c r="G2" s="9"/>
      <c r="H2" s="10"/>
    </row>
    <row r="3" spans="1:8" ht="23.25" x14ac:dyDescent="0.5">
      <c r="A3" s="91" t="s">
        <v>7</v>
      </c>
      <c r="B3" s="92"/>
      <c r="C3" s="92"/>
      <c r="D3" s="93"/>
      <c r="E3" s="94"/>
      <c r="F3" s="91" t="s">
        <v>109</v>
      </c>
      <c r="G3" s="92"/>
      <c r="H3" s="95"/>
    </row>
    <row r="4" spans="1:8" ht="23.25" x14ac:dyDescent="0.5">
      <c r="A4" s="91" t="s">
        <v>110</v>
      </c>
      <c r="B4" s="92"/>
      <c r="C4" s="92"/>
      <c r="D4" s="93"/>
      <c r="E4" s="94"/>
      <c r="F4" s="96" t="s">
        <v>37</v>
      </c>
      <c r="G4" s="97"/>
      <c r="H4" s="98"/>
    </row>
    <row r="5" spans="1:8" ht="23.25" x14ac:dyDescent="0.5">
      <c r="A5" s="99" t="s">
        <v>20</v>
      </c>
      <c r="B5" s="100" t="s">
        <v>111</v>
      </c>
      <c r="C5" s="100"/>
      <c r="D5" s="101"/>
      <c r="E5" s="102"/>
      <c r="F5" s="92" t="s">
        <v>8</v>
      </c>
      <c r="G5" s="92"/>
      <c r="H5" s="95"/>
    </row>
    <row r="6" spans="1:8" ht="23.25" x14ac:dyDescent="0.5">
      <c r="A6" s="91" t="s">
        <v>113</v>
      </c>
      <c r="B6" s="92"/>
      <c r="C6" s="92"/>
      <c r="D6" s="93"/>
      <c r="E6" s="94"/>
      <c r="F6" s="92" t="s">
        <v>9</v>
      </c>
      <c r="G6" s="92"/>
      <c r="H6" s="95"/>
    </row>
    <row r="7" spans="1:8" ht="23.25" x14ac:dyDescent="0.5">
      <c r="A7" s="91" t="s">
        <v>114</v>
      </c>
      <c r="B7" s="92"/>
      <c r="C7" s="92"/>
      <c r="D7" s="93"/>
      <c r="E7" s="94"/>
      <c r="F7" s="92" t="s">
        <v>10</v>
      </c>
      <c r="G7" s="92"/>
      <c r="H7" s="95"/>
    </row>
    <row r="8" spans="1:8" ht="23.25" x14ac:dyDescent="0.5">
      <c r="A8" s="91"/>
      <c r="B8" s="92"/>
      <c r="C8" s="92"/>
      <c r="D8" s="93"/>
      <c r="E8" s="94"/>
      <c r="F8" s="92"/>
      <c r="G8" s="92"/>
      <c r="H8" s="95"/>
    </row>
    <row r="9" spans="1:8" x14ac:dyDescent="0.5">
      <c r="A9" s="103"/>
      <c r="B9" s="104"/>
      <c r="C9" s="104"/>
      <c r="D9" s="105"/>
      <c r="E9" s="104"/>
      <c r="F9" s="104"/>
      <c r="G9" s="104"/>
      <c r="H9" s="106"/>
    </row>
    <row r="10" spans="1:8" ht="27.75" x14ac:dyDescent="0.5">
      <c r="A10" s="154" t="s">
        <v>11</v>
      </c>
      <c r="B10" s="155"/>
      <c r="C10" s="155"/>
      <c r="D10" s="155"/>
      <c r="E10" s="155"/>
      <c r="F10" s="155"/>
      <c r="G10" s="155"/>
      <c r="H10" s="156"/>
    </row>
    <row r="11" spans="1:8" ht="22.5" x14ac:dyDescent="0.5">
      <c r="A11" s="157"/>
      <c r="B11" s="158"/>
      <c r="C11" s="158"/>
      <c r="D11" s="158"/>
      <c r="E11" s="158"/>
      <c r="F11" s="158"/>
      <c r="G11" s="158"/>
      <c r="H11" s="159"/>
    </row>
    <row r="12" spans="1:8" ht="23.25" x14ac:dyDescent="0.5">
      <c r="A12" s="91"/>
      <c r="B12" s="92" t="s">
        <v>12</v>
      </c>
      <c r="C12" s="107"/>
      <c r="D12" s="93"/>
      <c r="E12" s="92"/>
      <c r="F12" s="92"/>
      <c r="G12" s="92"/>
      <c r="H12" s="108"/>
    </row>
    <row r="13" spans="1:8" ht="23.25" x14ac:dyDescent="0.5">
      <c r="A13" s="91" t="s">
        <v>63</v>
      </c>
      <c r="B13" s="92"/>
      <c r="C13" s="107"/>
      <c r="D13" s="93"/>
      <c r="E13" s="92"/>
      <c r="F13" s="92"/>
      <c r="G13" s="92"/>
      <c r="H13" s="108"/>
    </row>
    <row r="14" spans="1:8" ht="23.25" x14ac:dyDescent="0.5">
      <c r="A14" s="91" t="s">
        <v>112</v>
      </c>
      <c r="B14" s="92"/>
      <c r="C14" s="107"/>
      <c r="D14" s="93"/>
      <c r="E14" s="92"/>
      <c r="F14" s="92"/>
      <c r="G14" s="92"/>
      <c r="H14" s="108"/>
    </row>
    <row r="15" spans="1:8" ht="23.25" x14ac:dyDescent="0.5">
      <c r="A15" s="91" t="s">
        <v>55</v>
      </c>
      <c r="B15" s="92"/>
      <c r="C15" s="107"/>
      <c r="D15" s="93"/>
      <c r="E15" s="92"/>
      <c r="F15" s="92"/>
      <c r="G15" s="92"/>
      <c r="H15" s="108"/>
    </row>
    <row r="16" spans="1:8" ht="23.25" x14ac:dyDescent="0.5">
      <c r="A16" s="91"/>
      <c r="B16" s="92"/>
      <c r="C16" s="107"/>
      <c r="D16" s="93"/>
      <c r="E16" s="92"/>
      <c r="F16" s="92"/>
      <c r="G16" s="92"/>
      <c r="H16" s="108"/>
    </row>
    <row r="17" spans="1:8" ht="23.25" x14ac:dyDescent="0.5">
      <c r="A17" s="4"/>
      <c r="B17" s="92" t="s">
        <v>13</v>
      </c>
      <c r="C17" s="107"/>
      <c r="D17" s="93"/>
      <c r="E17" s="92"/>
      <c r="F17" s="92"/>
      <c r="G17" s="92"/>
      <c r="H17" s="10"/>
    </row>
    <row r="18" spans="1:8" ht="23.25" x14ac:dyDescent="0.5">
      <c r="A18" s="4"/>
      <c r="B18" s="15"/>
      <c r="C18" s="9"/>
      <c r="D18" s="6"/>
      <c r="E18" s="5"/>
      <c r="F18" s="5"/>
      <c r="G18" s="5"/>
      <c r="H18" s="10"/>
    </row>
    <row r="19" spans="1:8" ht="23.25" x14ac:dyDescent="0.5">
      <c r="A19" s="4"/>
      <c r="B19" s="15"/>
      <c r="C19" s="9"/>
      <c r="D19" s="6"/>
      <c r="E19" s="5"/>
      <c r="F19" s="5"/>
      <c r="G19" s="5"/>
      <c r="H19" s="10"/>
    </row>
    <row r="20" spans="1:8" ht="23.25" x14ac:dyDescent="0.5">
      <c r="A20" s="16"/>
      <c r="B20" s="5"/>
      <c r="C20" s="5"/>
      <c r="D20" s="5"/>
      <c r="E20" s="5"/>
      <c r="F20" s="5"/>
      <c r="G20" s="5"/>
      <c r="H20" s="7"/>
    </row>
    <row r="21" spans="1:8" ht="23.25" x14ac:dyDescent="0.5">
      <c r="A21" s="16"/>
      <c r="B21" s="5"/>
      <c r="C21" s="5"/>
      <c r="D21" s="5"/>
      <c r="E21" s="5"/>
      <c r="F21" s="5"/>
      <c r="G21" s="5"/>
      <c r="H21" s="7"/>
    </row>
    <row r="22" spans="1:8" ht="23.25" x14ac:dyDescent="0.5">
      <c r="A22" s="16"/>
      <c r="B22" s="5"/>
      <c r="C22" s="5"/>
      <c r="D22" s="5"/>
      <c r="E22" s="5"/>
      <c r="F22" s="5"/>
      <c r="G22" s="5"/>
      <c r="H22" s="7"/>
    </row>
    <row r="23" spans="1:8" x14ac:dyDescent="0.5">
      <c r="A23" s="11"/>
      <c r="B23" s="17"/>
      <c r="C23" s="17"/>
      <c r="D23" s="17"/>
      <c r="E23" s="17"/>
      <c r="F23" s="17"/>
      <c r="G23" s="17"/>
      <c r="H23" s="18"/>
    </row>
    <row r="24" spans="1:8" x14ac:dyDescent="0.5">
      <c r="A24" s="11"/>
      <c r="B24" s="17"/>
      <c r="C24" s="17"/>
      <c r="D24" s="17"/>
      <c r="E24" s="17"/>
      <c r="F24" s="17"/>
      <c r="G24" s="17"/>
      <c r="H24" s="18"/>
    </row>
    <row r="25" spans="1:8" x14ac:dyDescent="0.5">
      <c r="A25" s="11"/>
      <c r="B25" s="17"/>
      <c r="C25" s="17"/>
      <c r="D25" s="17"/>
      <c r="E25" s="17"/>
      <c r="F25" s="17"/>
      <c r="G25" s="17"/>
      <c r="H25" s="18"/>
    </row>
    <row r="26" spans="1:8" x14ac:dyDescent="0.5">
      <c r="A26" s="11"/>
      <c r="B26" s="17"/>
      <c r="C26" s="17"/>
      <c r="D26" s="17"/>
      <c r="E26" s="17"/>
      <c r="F26" s="17"/>
      <c r="G26" s="17"/>
      <c r="H26" s="18"/>
    </row>
    <row r="27" spans="1:8" x14ac:dyDescent="0.5">
      <c r="A27" s="160" t="s">
        <v>14</v>
      </c>
      <c r="B27" s="161"/>
      <c r="C27" s="161"/>
      <c r="D27" s="162"/>
      <c r="E27" s="13"/>
      <c r="F27" s="12"/>
      <c r="G27" s="19"/>
      <c r="H27" s="14"/>
    </row>
    <row r="28" spans="1:8" x14ac:dyDescent="0.5">
      <c r="A28" s="163"/>
      <c r="B28" s="164"/>
      <c r="C28" s="164"/>
      <c r="D28" s="165"/>
      <c r="E28" s="20"/>
      <c r="F28" s="17"/>
      <c r="G28" s="18"/>
      <c r="H28" s="21"/>
    </row>
    <row r="29" spans="1:8" x14ac:dyDescent="0.5">
      <c r="A29" s="11" t="s">
        <v>15</v>
      </c>
      <c r="B29" s="17"/>
      <c r="C29" s="17"/>
      <c r="D29" s="21"/>
      <c r="E29" s="148" t="s">
        <v>16</v>
      </c>
      <c r="F29" s="149"/>
      <c r="G29" s="150"/>
      <c r="H29" s="22" t="s">
        <v>17</v>
      </c>
    </row>
    <row r="30" spans="1:8" x14ac:dyDescent="0.5">
      <c r="A30" s="11"/>
      <c r="B30" s="17"/>
      <c r="C30" s="17"/>
      <c r="D30" s="21"/>
      <c r="E30" s="11" t="s">
        <v>18</v>
      </c>
      <c r="F30" s="17"/>
      <c r="G30" s="18"/>
      <c r="H30" s="21" t="s">
        <v>19</v>
      </c>
    </row>
    <row r="31" spans="1:8" x14ac:dyDescent="0.5">
      <c r="A31" s="23"/>
      <c r="B31" s="24"/>
      <c r="C31" s="24"/>
      <c r="D31" s="25"/>
      <c r="E31" s="26"/>
      <c r="F31" s="24"/>
      <c r="G31" s="27"/>
      <c r="H31" s="25"/>
    </row>
    <row r="32" spans="1:8" x14ac:dyDescent="0.5">
      <c r="A32" s="28"/>
      <c r="B32" s="28"/>
      <c r="C32" s="28"/>
      <c r="D32" s="28"/>
      <c r="E32" s="28"/>
      <c r="F32" s="28"/>
      <c r="G32" s="28"/>
      <c r="H32" s="28"/>
    </row>
  </sheetData>
  <mergeCells count="6">
    <mergeCell ref="E29:G29"/>
    <mergeCell ref="A1:H1"/>
    <mergeCell ref="A10:H10"/>
    <mergeCell ref="A11:H11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C3" sqref="C3"/>
    </sheetView>
  </sheetViews>
  <sheetFormatPr defaultRowHeight="21.75" x14ac:dyDescent="0.5"/>
  <cols>
    <col min="1" max="1" width="8.85546875" customWidth="1"/>
    <col min="2" max="2" width="16.5703125" customWidth="1"/>
    <col min="3" max="3" width="23.28515625" customWidth="1"/>
    <col min="4" max="4" width="17.5703125" customWidth="1"/>
    <col min="5" max="5" width="17.140625" customWidth="1"/>
    <col min="8" max="8" width="22.5703125" customWidth="1"/>
  </cols>
  <sheetData>
    <row r="1" spans="1:5" x14ac:dyDescent="0.5">
      <c r="A1" s="28"/>
      <c r="B1" s="48"/>
      <c r="C1" s="49" t="s">
        <v>31</v>
      </c>
      <c r="D1" s="87"/>
      <c r="E1" s="48"/>
    </row>
    <row r="2" spans="1:5" x14ac:dyDescent="0.5">
      <c r="A2" s="51" t="s">
        <v>35</v>
      </c>
      <c r="B2" s="50" t="s">
        <v>32</v>
      </c>
      <c r="C2" s="50" t="s">
        <v>3</v>
      </c>
      <c r="D2" s="53" t="s">
        <v>4</v>
      </c>
      <c r="E2" s="52" t="s">
        <v>33</v>
      </c>
    </row>
    <row r="3" spans="1:5" x14ac:dyDescent="0.5">
      <c r="A3" s="51">
        <v>1</v>
      </c>
      <c r="B3" s="126" t="s">
        <v>115</v>
      </c>
      <c r="C3" s="52" t="s">
        <v>45</v>
      </c>
      <c r="D3" s="127">
        <v>4046200863</v>
      </c>
      <c r="E3" s="128">
        <v>12639.86</v>
      </c>
    </row>
    <row r="4" spans="1:5" x14ac:dyDescent="0.5">
      <c r="A4" s="51">
        <v>9</v>
      </c>
      <c r="B4" s="50" t="s">
        <v>34</v>
      </c>
      <c r="C4" s="115" t="s">
        <v>51</v>
      </c>
      <c r="D4" s="127">
        <v>4466006512</v>
      </c>
      <c r="E4" s="129">
        <v>12000</v>
      </c>
    </row>
    <row r="5" spans="1:5" x14ac:dyDescent="0.5">
      <c r="A5" s="51">
        <v>10</v>
      </c>
      <c r="B5" s="50" t="s">
        <v>34</v>
      </c>
      <c r="C5" s="52" t="s">
        <v>90</v>
      </c>
      <c r="D5" s="127">
        <v>4046206365</v>
      </c>
      <c r="E5" s="129">
        <v>22000</v>
      </c>
    </row>
    <row r="6" spans="1:5" x14ac:dyDescent="0.5">
      <c r="A6" s="50">
        <v>11</v>
      </c>
      <c r="B6" s="50" t="s">
        <v>34</v>
      </c>
      <c r="C6" s="52" t="s">
        <v>49</v>
      </c>
      <c r="D6" s="127">
        <v>4046206853</v>
      </c>
      <c r="E6" s="129">
        <v>22137.279999999999</v>
      </c>
    </row>
    <row r="7" spans="1:5" x14ac:dyDescent="0.5">
      <c r="A7" s="51">
        <v>13</v>
      </c>
      <c r="B7" s="50" t="s">
        <v>34</v>
      </c>
      <c r="C7" s="52" t="s">
        <v>94</v>
      </c>
      <c r="D7" s="127">
        <v>4046206438</v>
      </c>
      <c r="E7" s="129">
        <v>2811.36</v>
      </c>
    </row>
    <row r="8" spans="1:5" x14ac:dyDescent="0.5">
      <c r="A8" s="51">
        <v>20</v>
      </c>
      <c r="B8" s="50" t="s">
        <v>34</v>
      </c>
      <c r="C8" s="52" t="s">
        <v>80</v>
      </c>
      <c r="D8" s="127">
        <v>4466004846</v>
      </c>
      <c r="E8" s="128">
        <v>19500</v>
      </c>
    </row>
    <row r="9" spans="1:5" x14ac:dyDescent="0.5">
      <c r="A9" s="51">
        <v>23</v>
      </c>
      <c r="B9" s="50" t="s">
        <v>34</v>
      </c>
      <c r="C9" s="52" t="s">
        <v>46</v>
      </c>
      <c r="D9" s="127">
        <v>4166006371</v>
      </c>
      <c r="E9" s="129">
        <v>9800.8799999999992</v>
      </c>
    </row>
    <row r="10" spans="1:5" x14ac:dyDescent="0.5">
      <c r="A10" s="50">
        <v>26</v>
      </c>
      <c r="B10" s="50" t="s">
        <v>34</v>
      </c>
      <c r="C10" s="52" t="s">
        <v>60</v>
      </c>
      <c r="D10" s="127">
        <v>9813780800</v>
      </c>
      <c r="E10" s="129">
        <v>14426.5</v>
      </c>
    </row>
    <row r="11" spans="1:5" x14ac:dyDescent="0.5">
      <c r="A11" s="51">
        <v>27</v>
      </c>
      <c r="B11" s="50" t="s">
        <v>34</v>
      </c>
      <c r="C11" s="52" t="s">
        <v>62</v>
      </c>
      <c r="D11" s="127">
        <v>4166006622</v>
      </c>
      <c r="E11" s="128">
        <v>74520</v>
      </c>
    </row>
    <row r="12" spans="1:5" x14ac:dyDescent="0.5">
      <c r="A12" s="138">
        <v>32</v>
      </c>
      <c r="B12" s="50" t="s">
        <v>34</v>
      </c>
      <c r="C12" s="52" t="s">
        <v>77</v>
      </c>
      <c r="D12" s="127">
        <v>9851257362</v>
      </c>
      <c r="E12" s="128">
        <v>2650</v>
      </c>
    </row>
    <row r="13" spans="1:5" x14ac:dyDescent="0.5">
      <c r="A13" s="138">
        <v>32</v>
      </c>
      <c r="B13" s="50" t="s">
        <v>34</v>
      </c>
      <c r="C13" s="52" t="s">
        <v>75</v>
      </c>
      <c r="D13" s="131">
        <v>4046222344</v>
      </c>
      <c r="E13" s="128">
        <v>1200</v>
      </c>
    </row>
    <row r="14" spans="1:5" x14ac:dyDescent="0.5">
      <c r="A14" s="51">
        <v>33</v>
      </c>
      <c r="B14" s="50" t="s">
        <v>34</v>
      </c>
      <c r="C14" s="52" t="s">
        <v>65</v>
      </c>
      <c r="D14" s="145">
        <v>4046010681</v>
      </c>
      <c r="E14" s="128">
        <v>9000</v>
      </c>
    </row>
    <row r="15" spans="1:5" x14ac:dyDescent="0.5">
      <c r="E15" s="130">
        <f>SUM(E3:E14)</f>
        <v>202685.88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tabSelected="1" zoomScale="80" zoomScaleNormal="80" workbookViewId="0">
      <selection activeCell="C14" sqref="C14"/>
    </sheetView>
  </sheetViews>
  <sheetFormatPr defaultRowHeight="21.75" x14ac:dyDescent="0.5"/>
  <cols>
    <col min="1" max="1" width="12.42578125" customWidth="1"/>
    <col min="2" max="2" width="21.140625" customWidth="1"/>
    <col min="3" max="3" width="18.28515625" customWidth="1"/>
    <col min="4" max="4" width="24.140625" customWidth="1"/>
    <col min="5" max="5" width="11.140625" customWidth="1"/>
    <col min="6" max="6" width="19.7109375" customWidth="1"/>
    <col min="7" max="7" width="22.7109375" customWidth="1"/>
    <col min="9" max="9" width="21.85546875" customWidth="1"/>
  </cols>
  <sheetData>
    <row r="1" spans="1:8" ht="37.5" customHeight="1" x14ac:dyDescent="0.5">
      <c r="A1" s="168" t="s">
        <v>38</v>
      </c>
      <c r="B1" s="168"/>
      <c r="C1" s="168"/>
      <c r="D1" s="168"/>
      <c r="E1" s="168"/>
      <c r="F1" s="168"/>
      <c r="G1" s="168"/>
    </row>
    <row r="2" spans="1:8" ht="22.9" customHeight="1" x14ac:dyDescent="0.5">
      <c r="A2" s="168" t="s">
        <v>43</v>
      </c>
      <c r="B2" s="168"/>
      <c r="C2" s="168"/>
      <c r="D2" s="168"/>
      <c r="E2" s="168"/>
      <c r="F2" s="168"/>
      <c r="G2" s="89"/>
    </row>
    <row r="3" spans="1:8" ht="22.9" customHeight="1" x14ac:dyDescent="0.5">
      <c r="A3" s="81" t="s">
        <v>106</v>
      </c>
      <c r="B3" s="80"/>
      <c r="C3" s="80"/>
      <c r="D3" s="80"/>
      <c r="E3" s="169" t="s">
        <v>97</v>
      </c>
      <c r="F3" s="169"/>
      <c r="G3" s="169"/>
    </row>
    <row r="4" spans="1:8" ht="22.9" customHeight="1" x14ac:dyDescent="0.5">
      <c r="A4" s="81" t="s">
        <v>107</v>
      </c>
      <c r="B4" s="80"/>
      <c r="C4" s="80"/>
      <c r="D4" s="81" t="s">
        <v>108</v>
      </c>
      <c r="E4" s="82"/>
      <c r="F4" s="80"/>
      <c r="G4" s="83"/>
    </row>
    <row r="5" spans="1:8" ht="22.9" customHeight="1" x14ac:dyDescent="0.5">
      <c r="A5" s="1" t="s">
        <v>0</v>
      </c>
      <c r="B5" s="1" t="s">
        <v>29</v>
      </c>
      <c r="C5" s="1" t="s">
        <v>28</v>
      </c>
      <c r="D5" s="1" t="s">
        <v>1</v>
      </c>
      <c r="E5" s="1" t="s">
        <v>30</v>
      </c>
      <c r="F5" s="1" t="s">
        <v>2</v>
      </c>
      <c r="G5" s="47" t="s">
        <v>25</v>
      </c>
    </row>
    <row r="6" spans="1:8" ht="22.9" customHeight="1" x14ac:dyDescent="0.5">
      <c r="A6" s="57" t="s">
        <v>64</v>
      </c>
      <c r="B6" s="58" t="s">
        <v>65</v>
      </c>
      <c r="C6" s="63" t="s">
        <v>66</v>
      </c>
      <c r="D6" s="64">
        <v>9000</v>
      </c>
      <c r="E6" s="57"/>
      <c r="F6" s="59">
        <f>SUM(D6:E6)</f>
        <v>9000</v>
      </c>
      <c r="G6" s="79"/>
      <c r="H6" s="78"/>
    </row>
    <row r="7" spans="1:8" ht="22.9" customHeight="1" x14ac:dyDescent="0.5">
      <c r="A7" s="60"/>
      <c r="B7" s="61"/>
      <c r="C7" s="65"/>
      <c r="D7" s="66"/>
      <c r="E7" s="60"/>
      <c r="F7" s="62"/>
      <c r="G7" s="72">
        <f>+F6</f>
        <v>9000</v>
      </c>
    </row>
    <row r="8" spans="1:8" ht="22.9" customHeight="1" x14ac:dyDescent="0.5">
      <c r="A8" s="57" t="s">
        <v>67</v>
      </c>
      <c r="B8" s="58" t="s">
        <v>56</v>
      </c>
      <c r="C8" s="63" t="s">
        <v>68</v>
      </c>
      <c r="D8" s="64">
        <v>4920</v>
      </c>
      <c r="E8" s="57"/>
      <c r="F8" s="59">
        <f>SUM(D8:E8)</f>
        <v>4920</v>
      </c>
      <c r="G8" s="116"/>
    </row>
    <row r="9" spans="1:8" ht="22.9" customHeight="1" x14ac:dyDescent="0.5">
      <c r="A9" s="36" t="s">
        <v>69</v>
      </c>
      <c r="B9" s="110"/>
      <c r="C9" s="111" t="s">
        <v>59</v>
      </c>
      <c r="D9" s="112">
        <v>28000</v>
      </c>
      <c r="E9" s="36"/>
      <c r="F9" s="3">
        <f>SUM(D9:E9)</f>
        <v>28000</v>
      </c>
      <c r="G9" s="113"/>
    </row>
    <row r="10" spans="1:8" ht="22.9" customHeight="1" x14ac:dyDescent="0.5">
      <c r="A10" s="121" t="s">
        <v>70</v>
      </c>
      <c r="B10" s="122"/>
      <c r="C10" s="132" t="s">
        <v>71</v>
      </c>
      <c r="D10" s="123">
        <v>17200</v>
      </c>
      <c r="E10" s="121"/>
      <c r="F10" s="124">
        <f>SUM(D10:E10)</f>
        <v>17200</v>
      </c>
      <c r="G10" s="125"/>
    </row>
    <row r="11" spans="1:8" ht="22.9" customHeight="1" x14ac:dyDescent="0.5">
      <c r="A11" s="121" t="s">
        <v>26</v>
      </c>
      <c r="B11" s="122"/>
      <c r="C11" s="132" t="s">
        <v>72</v>
      </c>
      <c r="D11" s="123">
        <v>1400</v>
      </c>
      <c r="E11" s="121"/>
      <c r="F11" s="124">
        <f>SUM(D11:E11)</f>
        <v>1400</v>
      </c>
      <c r="G11" s="125"/>
    </row>
    <row r="12" spans="1:8" ht="22.9" customHeight="1" x14ac:dyDescent="0.5">
      <c r="A12" s="121" t="s">
        <v>34</v>
      </c>
      <c r="B12" s="122"/>
      <c r="C12" s="132" t="s">
        <v>73</v>
      </c>
      <c r="D12" s="123">
        <v>23000</v>
      </c>
      <c r="E12" s="121"/>
      <c r="F12" s="124">
        <f>SUM(D12:E12)</f>
        <v>23000</v>
      </c>
      <c r="G12" s="125"/>
    </row>
    <row r="13" spans="1:8" ht="22.9" customHeight="1" x14ac:dyDescent="0.5">
      <c r="A13" s="60"/>
      <c r="B13" s="61"/>
      <c r="C13" s="65"/>
      <c r="D13" s="66"/>
      <c r="E13" s="60"/>
      <c r="F13" s="62"/>
      <c r="G13" s="72">
        <f>SUM(F8:F12)</f>
        <v>74520</v>
      </c>
    </row>
    <row r="14" spans="1:8" ht="22.9" customHeight="1" x14ac:dyDescent="0.5">
      <c r="A14" s="57" t="s">
        <v>74</v>
      </c>
      <c r="B14" s="58" t="s">
        <v>75</v>
      </c>
      <c r="C14" s="63" t="s">
        <v>76</v>
      </c>
      <c r="D14" s="64">
        <v>1200</v>
      </c>
      <c r="E14" s="57"/>
      <c r="F14" s="59">
        <f>SUM(D14:E14)</f>
        <v>1200</v>
      </c>
      <c r="G14" s="116"/>
    </row>
    <row r="15" spans="1:8" ht="22.9" customHeight="1" x14ac:dyDescent="0.5">
      <c r="A15" s="60"/>
      <c r="B15" s="61"/>
      <c r="C15" s="65"/>
      <c r="D15" s="66"/>
      <c r="E15" s="60"/>
      <c r="F15" s="62"/>
      <c r="G15" s="72">
        <f>+F14</f>
        <v>1200</v>
      </c>
    </row>
    <row r="16" spans="1:8" ht="22.9" customHeight="1" x14ac:dyDescent="0.5">
      <c r="A16" s="57" t="s">
        <v>74</v>
      </c>
      <c r="B16" s="58" t="s">
        <v>77</v>
      </c>
      <c r="C16" s="88" t="s">
        <v>78</v>
      </c>
      <c r="D16" s="117">
        <v>2650</v>
      </c>
      <c r="E16" s="118"/>
      <c r="F16" s="119">
        <f>SUM(D16:E16)</f>
        <v>2650</v>
      </c>
      <c r="G16" s="120"/>
    </row>
    <row r="17" spans="1:7" ht="22.9" customHeight="1" x14ac:dyDescent="0.5">
      <c r="A17" s="60"/>
      <c r="B17" s="61"/>
      <c r="C17" s="60"/>
      <c r="D17" s="66"/>
      <c r="E17" s="60"/>
      <c r="F17" s="62"/>
      <c r="G17" s="72">
        <f>+F16</f>
        <v>2650</v>
      </c>
    </row>
    <row r="18" spans="1:7" ht="22.9" customHeight="1" x14ac:dyDescent="0.5">
      <c r="A18" s="57" t="s">
        <v>79</v>
      </c>
      <c r="B18" s="58" t="s">
        <v>80</v>
      </c>
      <c r="C18" s="57" t="s">
        <v>81</v>
      </c>
      <c r="D18" s="64">
        <v>19500</v>
      </c>
      <c r="E18" s="57"/>
      <c r="F18" s="59">
        <f>SUM(D18:E18)</f>
        <v>19500</v>
      </c>
      <c r="G18" s="116"/>
    </row>
    <row r="19" spans="1:7" ht="22.9" customHeight="1" x14ac:dyDescent="0.5">
      <c r="A19" s="60"/>
      <c r="B19" s="61"/>
      <c r="C19" s="60"/>
      <c r="D19" s="66"/>
      <c r="E19" s="60"/>
      <c r="F19" s="62"/>
      <c r="G19" s="72">
        <f>+F18</f>
        <v>19500</v>
      </c>
    </row>
    <row r="20" spans="1:7" ht="22.9" customHeight="1" x14ac:dyDescent="0.5">
      <c r="A20" s="57" t="s">
        <v>79</v>
      </c>
      <c r="B20" s="58" t="s">
        <v>45</v>
      </c>
      <c r="C20" s="57" t="s">
        <v>48</v>
      </c>
      <c r="D20" s="117">
        <v>12000</v>
      </c>
      <c r="E20" s="118"/>
      <c r="F20" s="119">
        <f>SUM(D20:E20)</f>
        <v>12000</v>
      </c>
      <c r="G20" s="120"/>
    </row>
    <row r="21" spans="1:7" ht="22.9" customHeight="1" x14ac:dyDescent="0.5">
      <c r="A21" s="36" t="s">
        <v>87</v>
      </c>
      <c r="B21" s="110"/>
      <c r="C21" s="36" t="s">
        <v>88</v>
      </c>
      <c r="D21" s="112">
        <v>639.86</v>
      </c>
      <c r="E21" s="36"/>
      <c r="F21" s="3">
        <f>SUM(D21:E21)</f>
        <v>639.86</v>
      </c>
      <c r="G21" s="113"/>
    </row>
    <row r="22" spans="1:7" ht="22.9" customHeight="1" x14ac:dyDescent="0.5">
      <c r="A22" s="60"/>
      <c r="B22" s="61"/>
      <c r="C22" s="60"/>
      <c r="D22" s="66"/>
      <c r="E22" s="60"/>
      <c r="F22" s="62"/>
      <c r="G22" s="72">
        <f>+F21+F20</f>
        <v>12639.86</v>
      </c>
    </row>
    <row r="23" spans="1:7" ht="22.9" customHeight="1" x14ac:dyDescent="0.5">
      <c r="A23" s="57" t="s">
        <v>79</v>
      </c>
      <c r="B23" s="58" t="s">
        <v>51</v>
      </c>
      <c r="C23" s="57" t="s">
        <v>50</v>
      </c>
      <c r="D23" s="64">
        <v>12000</v>
      </c>
      <c r="E23" s="57"/>
      <c r="F23" s="59">
        <f>SUM(D23:E23)</f>
        <v>12000</v>
      </c>
      <c r="G23" s="109"/>
    </row>
    <row r="24" spans="1:7" ht="22.9" customHeight="1" x14ac:dyDescent="0.5">
      <c r="A24" s="60"/>
      <c r="B24" s="61"/>
      <c r="C24" s="60"/>
      <c r="D24" s="66"/>
      <c r="E24" s="60"/>
      <c r="F24" s="62"/>
      <c r="G24" s="72">
        <f>+F23</f>
        <v>12000</v>
      </c>
    </row>
    <row r="25" spans="1:7" ht="22.9" customHeight="1" x14ac:dyDescent="0.5">
      <c r="A25" s="57" t="s">
        <v>79</v>
      </c>
      <c r="B25" s="58" t="s">
        <v>49</v>
      </c>
      <c r="C25" s="57" t="s">
        <v>71</v>
      </c>
      <c r="D25" s="64">
        <v>12000</v>
      </c>
      <c r="E25" s="57"/>
      <c r="F25" s="59">
        <f>SUM(D25:E25)</f>
        <v>12000</v>
      </c>
      <c r="G25" s="109"/>
    </row>
    <row r="26" spans="1:7" ht="22.9" customHeight="1" x14ac:dyDescent="0.5">
      <c r="A26" s="36" t="s">
        <v>84</v>
      </c>
      <c r="B26" s="110"/>
      <c r="C26" s="36" t="s">
        <v>73</v>
      </c>
      <c r="D26" s="112">
        <v>428</v>
      </c>
      <c r="E26" s="36"/>
      <c r="F26" s="3">
        <f>SUM(D26:E26)</f>
        <v>428</v>
      </c>
      <c r="G26" s="113"/>
    </row>
    <row r="27" spans="1:7" ht="22.9" customHeight="1" x14ac:dyDescent="0.5">
      <c r="A27" s="36" t="s">
        <v>26</v>
      </c>
      <c r="B27" s="110"/>
      <c r="C27" s="36" t="s">
        <v>57</v>
      </c>
      <c r="D27" s="112">
        <v>8267.4500000000007</v>
      </c>
      <c r="E27" s="36"/>
      <c r="F27" s="3">
        <f>SUM(D27:E27)</f>
        <v>8267.4500000000007</v>
      </c>
      <c r="G27" s="113"/>
    </row>
    <row r="28" spans="1:7" ht="22.9" customHeight="1" x14ac:dyDescent="0.5">
      <c r="A28" s="121" t="s">
        <v>96</v>
      </c>
      <c r="B28" s="122"/>
      <c r="C28" s="121" t="s">
        <v>68</v>
      </c>
      <c r="D28" s="123">
        <v>1441.83</v>
      </c>
      <c r="E28" s="121"/>
      <c r="F28" s="124">
        <f>SUM(D28:E28)</f>
        <v>1441.83</v>
      </c>
      <c r="G28" s="125"/>
    </row>
    <row r="29" spans="1:7" ht="22.9" customHeight="1" x14ac:dyDescent="0.5">
      <c r="A29" s="60"/>
      <c r="B29" s="61"/>
      <c r="C29" s="60"/>
      <c r="D29" s="66"/>
      <c r="E29" s="60"/>
      <c r="F29" s="62"/>
      <c r="G29" s="72">
        <f>+F28+F27+F26+F25</f>
        <v>22137.279999999999</v>
      </c>
    </row>
    <row r="30" spans="1:7" ht="22.9" customHeight="1" x14ac:dyDescent="0.5">
      <c r="A30" s="57" t="s">
        <v>82</v>
      </c>
      <c r="B30" s="58" t="s">
        <v>46</v>
      </c>
      <c r="C30" s="57" t="s">
        <v>83</v>
      </c>
      <c r="D30" s="64">
        <v>5000</v>
      </c>
      <c r="E30" s="57"/>
      <c r="F30" s="59">
        <f>SUM(D30:E30)</f>
        <v>5000</v>
      </c>
      <c r="G30" s="109"/>
    </row>
    <row r="31" spans="1:7" ht="22.9" customHeight="1" x14ac:dyDescent="0.5">
      <c r="A31" s="36" t="s">
        <v>84</v>
      </c>
      <c r="B31" s="110"/>
      <c r="C31" s="36" t="s">
        <v>58</v>
      </c>
      <c r="D31" s="112">
        <v>3256.53</v>
      </c>
      <c r="E31" s="36"/>
      <c r="F31" s="3">
        <f>SUM(D31:E31)</f>
        <v>3256.53</v>
      </c>
      <c r="G31" s="113"/>
    </row>
    <row r="32" spans="1:7" ht="22.9" customHeight="1" x14ac:dyDescent="0.5">
      <c r="A32" s="36"/>
      <c r="B32" s="110"/>
      <c r="C32" s="36" t="s">
        <v>86</v>
      </c>
      <c r="D32" s="112">
        <v>1544.35</v>
      </c>
      <c r="E32" s="36"/>
      <c r="F32" s="3">
        <f>SUM(D32:E32)</f>
        <v>1544.35</v>
      </c>
      <c r="G32" s="113"/>
    </row>
    <row r="33" spans="1:9" ht="22.9" customHeight="1" x14ac:dyDescent="0.5">
      <c r="A33" s="60"/>
      <c r="B33" s="61"/>
      <c r="C33" s="60"/>
      <c r="D33" s="66"/>
      <c r="E33" s="60"/>
      <c r="F33" s="62"/>
      <c r="G33" s="72">
        <f>+F32+F31+F30</f>
        <v>9800.880000000001</v>
      </c>
    </row>
    <row r="34" spans="1:9" ht="22.9" customHeight="1" x14ac:dyDescent="0.5">
      <c r="A34" s="57" t="s">
        <v>84</v>
      </c>
      <c r="B34" s="58" t="s">
        <v>60</v>
      </c>
      <c r="C34" s="57" t="s">
        <v>85</v>
      </c>
      <c r="D34" s="64">
        <v>14426.5</v>
      </c>
      <c r="E34" s="57"/>
      <c r="F34" s="59">
        <f>SUM(D34:E34)</f>
        <v>14426.5</v>
      </c>
      <c r="G34" s="109"/>
    </row>
    <row r="35" spans="1:9" ht="22.9" customHeight="1" x14ac:dyDescent="0.5">
      <c r="A35" s="60"/>
      <c r="B35" s="61"/>
      <c r="C35" s="60"/>
      <c r="D35" s="66"/>
      <c r="E35" s="60"/>
      <c r="F35" s="62"/>
      <c r="G35" s="72">
        <f>+F34</f>
        <v>14426.5</v>
      </c>
    </row>
    <row r="36" spans="1:9" ht="22.9" customHeight="1" x14ac:dyDescent="0.5">
      <c r="A36" s="57" t="s">
        <v>89</v>
      </c>
      <c r="B36" s="58" t="s">
        <v>90</v>
      </c>
      <c r="C36" s="57" t="s">
        <v>52</v>
      </c>
      <c r="D36" s="64">
        <v>12000</v>
      </c>
      <c r="E36" s="57"/>
      <c r="F36" s="59">
        <f>SUM(D36:E36)</f>
        <v>12000</v>
      </c>
      <c r="G36" s="109"/>
    </row>
    <row r="37" spans="1:9" ht="22.9" customHeight="1" x14ac:dyDescent="0.5">
      <c r="A37" s="36" t="s">
        <v>91</v>
      </c>
      <c r="B37" s="110"/>
      <c r="C37" s="36" t="s">
        <v>92</v>
      </c>
      <c r="D37" s="112">
        <v>10000</v>
      </c>
      <c r="E37" s="36"/>
      <c r="F37" s="3">
        <f>SUM(D37:E37)</f>
        <v>10000</v>
      </c>
      <c r="G37" s="113"/>
    </row>
    <row r="38" spans="1:9" ht="22.9" customHeight="1" x14ac:dyDescent="0.5">
      <c r="A38" s="60"/>
      <c r="B38" s="61"/>
      <c r="C38" s="60"/>
      <c r="D38" s="66"/>
      <c r="E38" s="60"/>
      <c r="F38" s="62"/>
      <c r="G38" s="72">
        <f>+F37+F36</f>
        <v>22000</v>
      </c>
    </row>
    <row r="39" spans="1:9" ht="22.9" customHeight="1" x14ac:dyDescent="0.5">
      <c r="A39" s="133" t="s">
        <v>93</v>
      </c>
      <c r="B39" s="134" t="s">
        <v>94</v>
      </c>
      <c r="C39" s="133" t="s">
        <v>95</v>
      </c>
      <c r="D39" s="135">
        <v>2276.36</v>
      </c>
      <c r="E39" s="133"/>
      <c r="F39" s="136">
        <f>SUM(D39:E39)</f>
        <v>2276.36</v>
      </c>
      <c r="G39" s="137"/>
    </row>
    <row r="40" spans="1:9" ht="22.9" customHeight="1" x14ac:dyDescent="0.5">
      <c r="A40" s="36"/>
      <c r="B40" s="110"/>
      <c r="C40" s="36" t="s">
        <v>47</v>
      </c>
      <c r="D40" s="112">
        <v>535</v>
      </c>
      <c r="E40" s="36"/>
      <c r="F40" s="3">
        <f>SUM(D40:E40)</f>
        <v>535</v>
      </c>
      <c r="G40" s="113"/>
    </row>
    <row r="41" spans="1:9" ht="22.9" customHeight="1" x14ac:dyDescent="0.5">
      <c r="A41" s="60"/>
      <c r="B41" s="61"/>
      <c r="C41" s="60"/>
      <c r="D41" s="66"/>
      <c r="E41" s="60"/>
      <c r="F41" s="62"/>
      <c r="G41" s="72">
        <f>+F40+F39</f>
        <v>2811.36</v>
      </c>
    </row>
    <row r="42" spans="1:9" ht="21.6" customHeight="1" x14ac:dyDescent="0.55000000000000004">
      <c r="A42" s="54"/>
      <c r="B42" s="55"/>
      <c r="C42" s="54"/>
      <c r="D42" s="114">
        <f>SUM(D6:D41)</f>
        <v>202685.87999999998</v>
      </c>
      <c r="E42" s="71"/>
      <c r="F42" s="67">
        <f>SUM(F6:F41)</f>
        <v>202685.87999999998</v>
      </c>
      <c r="G42" s="73">
        <f>SUM(G6:G41)</f>
        <v>202685.87999999998</v>
      </c>
      <c r="I42" s="90"/>
    </row>
    <row r="43" spans="1:9" ht="21.6" customHeight="1" x14ac:dyDescent="0.55000000000000004">
      <c r="A43" s="84"/>
      <c r="B43" s="55"/>
      <c r="C43" s="84"/>
      <c r="D43" s="85"/>
      <c r="E43" s="85"/>
      <c r="F43" s="86"/>
      <c r="G43" s="70"/>
    </row>
    <row r="44" spans="1:9" ht="21.6" customHeight="1" x14ac:dyDescent="0.5">
      <c r="A44" s="167" t="s">
        <v>98</v>
      </c>
      <c r="B44" s="167"/>
      <c r="C44" s="167"/>
      <c r="D44" s="167"/>
      <c r="E44" s="167"/>
      <c r="F44" s="167"/>
      <c r="G44" s="167"/>
    </row>
    <row r="45" spans="1:9" ht="26.25" x14ac:dyDescent="0.55000000000000004">
      <c r="A45" s="56"/>
      <c r="B45" s="55"/>
      <c r="C45" s="56"/>
      <c r="D45" s="68"/>
      <c r="E45" s="68"/>
      <c r="F45" s="69"/>
      <c r="G45" s="70"/>
    </row>
    <row r="46" spans="1:9" ht="23.25" x14ac:dyDescent="0.5">
      <c r="A46" s="167"/>
      <c r="B46" s="167"/>
      <c r="C46" s="167"/>
      <c r="D46" s="167"/>
      <c r="E46" s="167"/>
      <c r="F46" s="167"/>
      <c r="G46" s="167"/>
    </row>
    <row r="47" spans="1:9" ht="23.25" x14ac:dyDescent="0.5">
      <c r="A47" s="167"/>
      <c r="B47" s="167"/>
      <c r="C47" s="167"/>
      <c r="D47" s="167"/>
      <c r="E47" s="167"/>
      <c r="F47" s="167"/>
    </row>
    <row r="48" spans="1:9" ht="23.25" x14ac:dyDescent="0.5">
      <c r="A48" s="167"/>
      <c r="B48" s="167"/>
      <c r="C48" s="167"/>
      <c r="D48" s="167"/>
      <c r="E48" s="167"/>
      <c r="F48" s="167"/>
    </row>
    <row r="49" spans="1:6" ht="23.25" x14ac:dyDescent="0.5">
      <c r="A49" s="166"/>
      <c r="B49" s="166"/>
      <c r="C49" s="166"/>
      <c r="D49" s="166"/>
      <c r="E49" s="166"/>
      <c r="F49" s="166"/>
    </row>
  </sheetData>
  <mergeCells count="8">
    <mergeCell ref="A49:F49"/>
    <mergeCell ref="A44:G44"/>
    <mergeCell ref="A1:G1"/>
    <mergeCell ref="A47:F47"/>
    <mergeCell ref="A46:G46"/>
    <mergeCell ref="A48:F48"/>
    <mergeCell ref="E3:G3"/>
    <mergeCell ref="A2:F2"/>
  </mergeCells>
  <pageMargins left="0.11811023622047245" right="0" top="0.19685039370078741" bottom="0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13" workbookViewId="0">
      <selection activeCell="C11" sqref="C11"/>
    </sheetView>
  </sheetViews>
  <sheetFormatPr defaultRowHeight="21.75" x14ac:dyDescent="0.5"/>
  <cols>
    <col min="1" max="1" width="11.42578125" customWidth="1"/>
    <col min="2" max="2" width="11.7109375" customWidth="1"/>
    <col min="3" max="3" width="26.85546875" customWidth="1"/>
    <col min="4" max="4" width="37.42578125" customWidth="1"/>
    <col min="5" max="5" width="17.28515625" customWidth="1"/>
    <col min="6" max="6" width="14.5703125" customWidth="1"/>
    <col min="11" max="11" width="36.85546875" customWidth="1"/>
  </cols>
  <sheetData>
    <row r="1" spans="1:6" ht="25.5" x14ac:dyDescent="0.5">
      <c r="A1" s="170" t="s">
        <v>21</v>
      </c>
      <c r="B1" s="170"/>
      <c r="C1" s="170"/>
      <c r="D1" s="170"/>
      <c r="E1" s="170"/>
      <c r="F1" s="170"/>
    </row>
    <row r="2" spans="1:6" ht="23.25" x14ac:dyDescent="0.5">
      <c r="A2" s="1" t="s">
        <v>22</v>
      </c>
      <c r="B2" s="1" t="s">
        <v>0</v>
      </c>
      <c r="C2" s="1" t="s">
        <v>23</v>
      </c>
      <c r="D2" s="1" t="s">
        <v>24</v>
      </c>
      <c r="E2" s="1" t="s">
        <v>1</v>
      </c>
      <c r="F2" s="1" t="s">
        <v>25</v>
      </c>
    </row>
    <row r="3" spans="1:6" ht="23.25" x14ac:dyDescent="0.5">
      <c r="A3" s="46">
        <v>243490</v>
      </c>
      <c r="B3" s="29" t="s">
        <v>64</v>
      </c>
      <c r="C3" s="30" t="s">
        <v>36</v>
      </c>
      <c r="D3" s="139" t="s">
        <v>44</v>
      </c>
      <c r="E3" s="31">
        <v>9000</v>
      </c>
      <c r="F3" s="32"/>
    </row>
    <row r="4" spans="1:6" ht="23.25" x14ac:dyDescent="0.5">
      <c r="A4" s="2"/>
      <c r="B4" s="2"/>
      <c r="C4" s="33" t="s">
        <v>105</v>
      </c>
      <c r="D4" s="34"/>
      <c r="E4" s="35"/>
      <c r="F4" s="3"/>
    </row>
    <row r="5" spans="1:6" ht="23.25" x14ac:dyDescent="0.5">
      <c r="A5" s="36" t="s">
        <v>26</v>
      </c>
      <c r="B5" s="37" t="s">
        <v>67</v>
      </c>
      <c r="C5" s="33"/>
      <c r="D5" s="34" t="s">
        <v>99</v>
      </c>
      <c r="E5" s="35">
        <v>4920</v>
      </c>
      <c r="F5" s="38"/>
    </row>
    <row r="6" spans="1:6" ht="23.25" x14ac:dyDescent="0.5">
      <c r="A6" s="2"/>
      <c r="B6" s="37"/>
      <c r="C6" s="33"/>
      <c r="D6" s="34"/>
      <c r="E6" s="35"/>
      <c r="F6" s="38"/>
    </row>
    <row r="7" spans="1:6" ht="23.25" x14ac:dyDescent="0.5">
      <c r="A7" s="2" t="s">
        <v>26</v>
      </c>
      <c r="B7" s="37" t="s">
        <v>69</v>
      </c>
      <c r="C7" s="39"/>
      <c r="D7" s="34" t="s">
        <v>61</v>
      </c>
      <c r="E7" s="40">
        <v>28000</v>
      </c>
      <c r="F7" s="38"/>
    </row>
    <row r="8" spans="1:6" ht="23.25" x14ac:dyDescent="0.5">
      <c r="A8" s="2"/>
      <c r="B8" s="37"/>
      <c r="C8" s="39"/>
      <c r="D8" s="34"/>
      <c r="E8" s="40"/>
      <c r="F8" s="38"/>
    </row>
    <row r="9" spans="1:6" ht="23.25" x14ac:dyDescent="0.5">
      <c r="A9" s="2" t="s">
        <v>26</v>
      </c>
      <c r="B9" s="37" t="s">
        <v>70</v>
      </c>
      <c r="C9" s="75"/>
      <c r="D9" s="34" t="s">
        <v>100</v>
      </c>
      <c r="E9" s="35">
        <v>41600</v>
      </c>
      <c r="F9" s="38"/>
    </row>
    <row r="10" spans="1:6" ht="23.25" x14ac:dyDescent="0.5">
      <c r="A10" s="2"/>
      <c r="B10" s="37"/>
      <c r="C10" s="75"/>
      <c r="D10" s="34"/>
      <c r="E10" s="35"/>
      <c r="F10" s="38"/>
    </row>
    <row r="11" spans="1:6" ht="23.25" x14ac:dyDescent="0.5">
      <c r="A11" s="2" t="s">
        <v>26</v>
      </c>
      <c r="B11" s="37" t="s">
        <v>74</v>
      </c>
      <c r="C11" s="41"/>
      <c r="D11" s="34" t="s">
        <v>53</v>
      </c>
      <c r="E11" s="35">
        <v>3850</v>
      </c>
      <c r="F11" s="38"/>
    </row>
    <row r="12" spans="1:6" ht="23.25" x14ac:dyDescent="0.5">
      <c r="A12" s="2"/>
      <c r="B12" s="37"/>
      <c r="C12" s="39"/>
      <c r="D12" s="34"/>
      <c r="E12" s="76"/>
      <c r="F12" s="77"/>
    </row>
    <row r="13" spans="1:6" ht="23.25" x14ac:dyDescent="0.5">
      <c r="A13" s="2" t="s">
        <v>26</v>
      </c>
      <c r="B13" s="37" t="s">
        <v>79</v>
      </c>
      <c r="C13" s="39"/>
      <c r="D13" s="34" t="s">
        <v>101</v>
      </c>
      <c r="E13" s="35">
        <v>55500</v>
      </c>
      <c r="F13" s="38"/>
    </row>
    <row r="14" spans="1:6" ht="23.25" x14ac:dyDescent="0.5">
      <c r="A14" s="2"/>
      <c r="B14" s="37"/>
      <c r="C14" s="39"/>
      <c r="D14" s="34"/>
      <c r="E14" s="35"/>
      <c r="F14" s="38"/>
    </row>
    <row r="15" spans="1:6" ht="23.25" x14ac:dyDescent="0.5">
      <c r="A15" s="2" t="s">
        <v>26</v>
      </c>
      <c r="B15" s="37" t="s">
        <v>82</v>
      </c>
      <c r="C15" s="39"/>
      <c r="D15" s="34" t="s">
        <v>54</v>
      </c>
      <c r="E15" s="35">
        <v>5000</v>
      </c>
      <c r="F15" s="38"/>
    </row>
    <row r="16" spans="1:6" ht="23.25" x14ac:dyDescent="0.5">
      <c r="A16" s="2"/>
      <c r="B16" s="37"/>
      <c r="C16" s="39"/>
      <c r="D16" s="34"/>
      <c r="E16" s="35"/>
      <c r="F16" s="38"/>
    </row>
    <row r="17" spans="1:6" ht="23.25" x14ac:dyDescent="0.5">
      <c r="A17" s="2" t="s">
        <v>26</v>
      </c>
      <c r="B17" s="37" t="s">
        <v>84</v>
      </c>
      <c r="C17" s="39"/>
      <c r="D17" s="34" t="s">
        <v>102</v>
      </c>
      <c r="E17" s="35">
        <v>27922.83</v>
      </c>
      <c r="F17" s="38"/>
    </row>
    <row r="18" spans="1:6" ht="23.25" x14ac:dyDescent="0.5">
      <c r="A18" s="2"/>
      <c r="B18" s="37"/>
      <c r="C18" s="39"/>
      <c r="D18" s="34"/>
      <c r="E18" s="35"/>
      <c r="F18" s="38"/>
    </row>
    <row r="19" spans="1:6" ht="23.25" x14ac:dyDescent="0.5">
      <c r="A19" s="2" t="s">
        <v>26</v>
      </c>
      <c r="B19" s="146" t="s">
        <v>87</v>
      </c>
      <c r="C19" s="39"/>
      <c r="D19" s="34" t="s">
        <v>103</v>
      </c>
      <c r="E19" s="35">
        <v>639.86</v>
      </c>
      <c r="F19" s="38"/>
    </row>
    <row r="20" spans="1:6" ht="23.25" x14ac:dyDescent="0.5">
      <c r="A20" s="2"/>
      <c r="B20" s="146"/>
      <c r="C20" s="39"/>
      <c r="D20" s="34"/>
      <c r="E20" s="35"/>
      <c r="F20" s="38"/>
    </row>
    <row r="21" spans="1:6" ht="23.25" x14ac:dyDescent="0.5">
      <c r="A21" s="2" t="s">
        <v>26</v>
      </c>
      <c r="B21" s="146" t="s">
        <v>89</v>
      </c>
      <c r="C21" s="39"/>
      <c r="D21" s="34" t="s">
        <v>61</v>
      </c>
      <c r="E21" s="35">
        <v>12000</v>
      </c>
      <c r="F21" s="38"/>
    </row>
    <row r="22" spans="1:6" ht="23.25" x14ac:dyDescent="0.5">
      <c r="A22" s="2"/>
      <c r="B22" s="146"/>
      <c r="C22" s="39"/>
      <c r="D22" s="34"/>
      <c r="E22" s="35"/>
      <c r="F22" s="38"/>
    </row>
    <row r="23" spans="1:6" ht="23.25" x14ac:dyDescent="0.5">
      <c r="A23" s="2" t="s">
        <v>26</v>
      </c>
      <c r="B23" s="146" t="s">
        <v>91</v>
      </c>
      <c r="C23" s="39"/>
      <c r="D23" s="34" t="s">
        <v>103</v>
      </c>
      <c r="E23" s="35">
        <v>10000</v>
      </c>
      <c r="F23" s="38"/>
    </row>
    <row r="24" spans="1:6" ht="23.25" x14ac:dyDescent="0.5">
      <c r="A24" s="2"/>
      <c r="B24" s="146"/>
      <c r="C24" s="39"/>
      <c r="D24" s="34"/>
      <c r="E24" s="35"/>
      <c r="F24" s="38"/>
    </row>
    <row r="25" spans="1:6" ht="23.25" x14ac:dyDescent="0.5">
      <c r="A25" s="2" t="s">
        <v>26</v>
      </c>
      <c r="B25" s="146" t="s">
        <v>93</v>
      </c>
      <c r="C25" s="39"/>
      <c r="D25" s="34" t="s">
        <v>104</v>
      </c>
      <c r="E25" s="35">
        <v>2811.36</v>
      </c>
      <c r="F25" s="38"/>
    </row>
    <row r="26" spans="1:6" ht="23.25" x14ac:dyDescent="0.5">
      <c r="A26" s="2"/>
      <c r="B26" s="146"/>
      <c r="C26" s="39"/>
      <c r="D26" s="34"/>
      <c r="E26" s="35"/>
      <c r="F26" s="38"/>
    </row>
    <row r="27" spans="1:6" ht="23.25" x14ac:dyDescent="0.5">
      <c r="A27" s="2" t="s">
        <v>26</v>
      </c>
      <c r="B27" s="146" t="s">
        <v>96</v>
      </c>
      <c r="C27" s="39"/>
      <c r="D27" s="34" t="s">
        <v>103</v>
      </c>
      <c r="E27" s="35">
        <v>1441.83</v>
      </c>
      <c r="F27" s="38"/>
    </row>
    <row r="28" spans="1:6" ht="23.25" x14ac:dyDescent="0.5">
      <c r="A28" s="140"/>
      <c r="B28" s="147"/>
      <c r="C28" s="141"/>
      <c r="D28" s="142"/>
      <c r="E28" s="143"/>
      <c r="F28" s="144"/>
    </row>
    <row r="29" spans="1:6" ht="23.25" x14ac:dyDescent="0.5">
      <c r="A29" s="42"/>
      <c r="B29" s="42"/>
      <c r="C29" s="42"/>
      <c r="D29" s="1" t="s">
        <v>27</v>
      </c>
      <c r="E29" s="43">
        <f>SUM(E3:E27)</f>
        <v>202685.87999999998</v>
      </c>
      <c r="F29" s="44"/>
    </row>
    <row r="30" spans="1:6" ht="23.25" x14ac:dyDescent="0.5">
      <c r="A30" s="45"/>
      <c r="B30" s="45"/>
      <c r="C30" s="171" t="str">
        <f>BAHTTEXT(E29)</f>
        <v>สองแสนสองพันหกร้อยแปดสิบห้าบาทแปดสิบแปดสตางค์</v>
      </c>
      <c r="D30" s="172"/>
      <c r="E30" s="173"/>
      <c r="F30" s="45"/>
    </row>
    <row r="31" spans="1:6" ht="23.25" x14ac:dyDescent="0.5">
      <c r="A31" s="9"/>
      <c r="B31" s="9"/>
      <c r="C31" s="74"/>
      <c r="D31" s="74"/>
      <c r="E31" s="74"/>
      <c r="F31" s="9"/>
    </row>
    <row r="32" spans="1:6" ht="23.25" x14ac:dyDescent="0.5">
      <c r="A32" s="167"/>
      <c r="B32" s="167"/>
      <c r="C32" s="167"/>
      <c r="D32" s="167"/>
      <c r="E32" s="167"/>
      <c r="F32" s="167"/>
    </row>
    <row r="33" spans="1:6" ht="23.25" x14ac:dyDescent="0.5">
      <c r="A33" s="167"/>
      <c r="B33" s="167"/>
      <c r="C33" s="167"/>
      <c r="D33" s="167"/>
      <c r="E33" s="167"/>
      <c r="F33" s="167"/>
    </row>
    <row r="34" spans="1:6" ht="23.25" x14ac:dyDescent="0.5">
      <c r="A34" s="166"/>
      <c r="B34" s="166"/>
      <c r="C34" s="166"/>
      <c r="D34" s="166"/>
      <c r="E34" s="166"/>
      <c r="F34" s="166"/>
    </row>
    <row r="35" spans="1:6" ht="23.25" x14ac:dyDescent="0.5">
      <c r="A35" s="166" t="s">
        <v>39</v>
      </c>
      <c r="B35" s="166"/>
      <c r="C35" s="166"/>
      <c r="D35" s="166"/>
      <c r="E35" s="166"/>
      <c r="F35" s="166"/>
    </row>
    <row r="36" spans="1:6" ht="23.25" x14ac:dyDescent="0.5">
      <c r="A36" s="166" t="s">
        <v>40</v>
      </c>
      <c r="B36" s="166"/>
      <c r="C36" s="166"/>
      <c r="D36" s="166"/>
      <c r="E36" s="166"/>
      <c r="F36" s="166"/>
    </row>
    <row r="37" spans="1:6" ht="23.25" x14ac:dyDescent="0.5">
      <c r="A37" s="167" t="s">
        <v>41</v>
      </c>
      <c r="B37" s="167"/>
      <c r="C37" s="167"/>
      <c r="D37" s="167"/>
      <c r="E37" s="167"/>
      <c r="F37" s="167"/>
    </row>
    <row r="38" spans="1:6" ht="23.25" x14ac:dyDescent="0.5">
      <c r="A38" s="175"/>
      <c r="B38" s="175"/>
      <c r="C38" s="175"/>
      <c r="D38" s="175"/>
      <c r="E38" s="175"/>
      <c r="F38" s="175"/>
    </row>
    <row r="39" spans="1:6" ht="23.25" x14ac:dyDescent="0.5">
      <c r="A39" s="174"/>
      <c r="B39" s="174"/>
      <c r="C39" s="174"/>
      <c r="D39" s="174"/>
      <c r="E39" s="174"/>
      <c r="F39" s="174"/>
    </row>
    <row r="41" spans="1:6" ht="23.25" x14ac:dyDescent="0.5">
      <c r="A41" s="175"/>
      <c r="B41" s="175"/>
      <c r="C41" s="175"/>
      <c r="D41" s="175"/>
      <c r="E41" s="175"/>
      <c r="F41" s="175"/>
    </row>
    <row r="42" spans="1:6" ht="23.25" x14ac:dyDescent="0.5">
      <c r="A42" s="175"/>
      <c r="B42" s="175"/>
      <c r="C42" s="175"/>
      <c r="D42" s="175"/>
      <c r="E42" s="175"/>
      <c r="F42" s="175"/>
    </row>
    <row r="43" spans="1:6" ht="23.25" x14ac:dyDescent="0.5">
      <c r="A43" s="174"/>
      <c r="B43" s="174"/>
      <c r="C43" s="174"/>
      <c r="D43" s="174"/>
      <c r="E43" s="174"/>
      <c r="F43" s="174"/>
    </row>
  </sheetData>
  <mergeCells count="13">
    <mergeCell ref="A43:F43"/>
    <mergeCell ref="A37:F37"/>
    <mergeCell ref="A38:F38"/>
    <mergeCell ref="A39:F39"/>
    <mergeCell ref="A41:F41"/>
    <mergeCell ref="A42:F42"/>
    <mergeCell ref="A35:F35"/>
    <mergeCell ref="A36:F36"/>
    <mergeCell ref="A1:F1"/>
    <mergeCell ref="C30:E30"/>
    <mergeCell ref="A32:F32"/>
    <mergeCell ref="A33:F33"/>
    <mergeCell ref="A34:F34"/>
  </mergeCells>
  <pageMargins left="0.11811023622047245" right="0.19685039370078741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วิทยุ</vt:lpstr>
      <vt:lpstr>เลขที่บัญชี</vt:lpstr>
      <vt:lpstr>การโอนสิงหาคม 2566</vt:lpstr>
      <vt:lpstr>รายละเอียดการเขียนเช็ค</vt:lpstr>
      <vt:lpstr>รายละเอียดการเขียนเช็ค!Print_Titles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2023-08-23T04:27:23Z</cp:lastPrinted>
  <dcterms:created xsi:type="dcterms:W3CDTF">2018-08-28T08:32:58Z</dcterms:created>
  <dcterms:modified xsi:type="dcterms:W3CDTF">2023-08-25T08:40:40Z</dcterms:modified>
</cp:coreProperties>
</file>